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lai-v-dc\Users\ariella\Documents\Website Stats\Mid-Year 2024\"/>
    </mc:Choice>
  </mc:AlternateContent>
  <xr:revisionPtr revIDLastSave="0" documentId="8_{57EA5D49-A4A9-4271-B3DF-C41C7E5DDF0C}" xr6:coauthVersionLast="47" xr6:coauthVersionMax="47" xr10:uidLastSave="{00000000-0000-0000-0000-000000000000}"/>
  <bookViews>
    <workbookView xWindow="-98" yWindow="-98" windowWidth="21795" windowHeight="13096" xr2:uid="{AF4E2845-8C41-480F-8AB3-7FBF41F09CCE}"/>
  </bookViews>
  <sheets>
    <sheet name="Summary" sheetId="1" r:id="rId1"/>
  </sheets>
  <externalReferences>
    <externalReference r:id="rId2"/>
  </externalReferences>
  <definedNames>
    <definedName name="CatLook">#REF!</definedName>
    <definedName name="CYr">#REF!</definedName>
    <definedName name="CYrNoDash">#REF!</definedName>
    <definedName name="_xlnm.Print_Area" localSheetId="0">Summary!$L$7:$U$31</definedName>
    <definedName name="_xlnm.Print_Titles" localSheetId="0">Summary!$A:$B,Summary!$1:$6</definedName>
    <definedName name="Pyr">#REF!</definedName>
    <definedName name="PYrNoDas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J29" i="1" s="1"/>
  <c r="F29" i="1"/>
  <c r="I29" i="1" s="1"/>
  <c r="D29" i="1"/>
  <c r="C29" i="1"/>
  <c r="G28" i="1"/>
  <c r="F28" i="1"/>
  <c r="I28" i="1" s="1"/>
  <c r="D28" i="1"/>
  <c r="E28" i="1" s="1"/>
  <c r="C28" i="1"/>
  <c r="G27" i="1"/>
  <c r="J27" i="1" s="1"/>
  <c r="F27" i="1"/>
  <c r="I27" i="1" s="1"/>
  <c r="D27" i="1"/>
  <c r="E27" i="1" s="1"/>
  <c r="C27" i="1"/>
  <c r="G26" i="1"/>
  <c r="J26" i="1" s="1"/>
  <c r="F26" i="1"/>
  <c r="H26" i="1" s="1"/>
  <c r="D26" i="1"/>
  <c r="E26" i="1" s="1"/>
  <c r="C26" i="1"/>
  <c r="G25" i="1"/>
  <c r="F25" i="1"/>
  <c r="D25" i="1"/>
  <c r="C25" i="1"/>
  <c r="G24" i="1"/>
  <c r="J24" i="1" s="1"/>
  <c r="F24" i="1"/>
  <c r="D24" i="1"/>
  <c r="E24" i="1" s="1"/>
  <c r="C24" i="1"/>
  <c r="G23" i="1"/>
  <c r="F23" i="1"/>
  <c r="D23" i="1"/>
  <c r="C23" i="1"/>
  <c r="G22" i="1"/>
  <c r="F22" i="1"/>
  <c r="D22" i="1"/>
  <c r="E22" i="1" s="1"/>
  <c r="C22" i="1"/>
  <c r="G21" i="1"/>
  <c r="F21" i="1"/>
  <c r="I21" i="1" s="1"/>
  <c r="D21" i="1"/>
  <c r="E21" i="1" s="1"/>
  <c r="C21" i="1"/>
  <c r="G20" i="1"/>
  <c r="J20" i="1" s="1"/>
  <c r="F20" i="1"/>
  <c r="I20" i="1" s="1"/>
  <c r="D20" i="1"/>
  <c r="C20" i="1"/>
  <c r="G19" i="1"/>
  <c r="F19" i="1"/>
  <c r="I19" i="1" s="1"/>
  <c r="D19" i="1"/>
  <c r="C19" i="1"/>
  <c r="E19" i="1" s="1"/>
  <c r="G18" i="1"/>
  <c r="F18" i="1"/>
  <c r="D18" i="1"/>
  <c r="E18" i="1" s="1"/>
  <c r="C18" i="1"/>
  <c r="G17" i="1"/>
  <c r="J17" i="1" s="1"/>
  <c r="F17" i="1"/>
  <c r="D17" i="1"/>
  <c r="E17" i="1" s="1"/>
  <c r="C17" i="1"/>
  <c r="G16" i="1"/>
  <c r="F16" i="1"/>
  <c r="I16" i="1" s="1"/>
  <c r="D16" i="1"/>
  <c r="C16" i="1"/>
  <c r="G15" i="1"/>
  <c r="H15" i="1" s="1"/>
  <c r="F15" i="1"/>
  <c r="I15" i="1" s="1"/>
  <c r="D15" i="1"/>
  <c r="C15" i="1"/>
  <c r="G14" i="1"/>
  <c r="H14" i="1" s="1"/>
  <c r="F14" i="1"/>
  <c r="D14" i="1"/>
  <c r="C14" i="1"/>
  <c r="I14" i="1" s="1"/>
  <c r="G13" i="1"/>
  <c r="H13" i="1" s="1"/>
  <c r="F13" i="1"/>
  <c r="I13" i="1" s="1"/>
  <c r="D13" i="1"/>
  <c r="C13" i="1"/>
  <c r="G12" i="1"/>
  <c r="H12" i="1" s="1"/>
  <c r="F12" i="1"/>
  <c r="D12" i="1"/>
  <c r="E12" i="1" s="1"/>
  <c r="C12" i="1"/>
  <c r="G11" i="1"/>
  <c r="H11" i="1" s="1"/>
  <c r="F11" i="1"/>
  <c r="D11" i="1"/>
  <c r="J11" i="1" s="1"/>
  <c r="C11" i="1"/>
  <c r="G10" i="1"/>
  <c r="F10" i="1"/>
  <c r="I10" i="1" s="1"/>
  <c r="D10" i="1"/>
  <c r="E10" i="1" s="1"/>
  <c r="C10" i="1"/>
  <c r="G9" i="1"/>
  <c r="F9" i="1"/>
  <c r="I9" i="1" s="1"/>
  <c r="D9" i="1"/>
  <c r="E9" i="1" s="1"/>
  <c r="C9" i="1"/>
  <c r="G8" i="1"/>
  <c r="F8" i="1"/>
  <c r="D8" i="1"/>
  <c r="E8" i="1" s="1"/>
  <c r="C8" i="1"/>
  <c r="G7" i="1"/>
  <c r="F7" i="1"/>
  <c r="D7" i="1"/>
  <c r="C7" i="1"/>
  <c r="C30" i="1" s="1"/>
  <c r="J6" i="1"/>
  <c r="I6" i="1"/>
  <c r="G6" i="1"/>
  <c r="F6" i="1"/>
  <c r="D6" i="1"/>
  <c r="C6" i="1"/>
  <c r="A2" i="1"/>
  <c r="K29" i="1" l="1"/>
  <c r="H21" i="1"/>
  <c r="J25" i="1"/>
  <c r="J22" i="1"/>
  <c r="H7" i="1"/>
  <c r="I22" i="1"/>
  <c r="K22" i="1" s="1"/>
  <c r="J19" i="1"/>
  <c r="K19" i="1" s="1"/>
  <c r="H28" i="1"/>
  <c r="E7" i="1"/>
  <c r="E25" i="1"/>
  <c r="I25" i="1"/>
  <c r="K25" i="1" s="1"/>
  <c r="H19" i="1"/>
  <c r="E23" i="1"/>
  <c r="J28" i="1"/>
  <c r="K28" i="1" s="1"/>
  <c r="J18" i="1"/>
  <c r="E13" i="1"/>
  <c r="H18" i="1"/>
  <c r="H16" i="1"/>
  <c r="J13" i="1"/>
  <c r="K13" i="1" s="1"/>
  <c r="I8" i="1"/>
  <c r="E11" i="1"/>
  <c r="J16" i="1"/>
  <c r="K16" i="1" s="1"/>
  <c r="I23" i="1"/>
  <c r="J12" i="1"/>
  <c r="K12" i="1" s="1"/>
  <c r="H27" i="1"/>
  <c r="H10" i="1"/>
  <c r="J7" i="1"/>
  <c r="K7" i="1" s="1"/>
  <c r="E16" i="1"/>
  <c r="J8" i="1"/>
  <c r="K8" i="1" s="1"/>
  <c r="I11" i="1"/>
  <c r="K11" i="1" s="1"/>
  <c r="D30" i="1"/>
  <c r="I17" i="1"/>
  <c r="H23" i="1"/>
  <c r="I26" i="1"/>
  <c r="K26" i="1" s="1"/>
  <c r="E29" i="1"/>
  <c r="I7" i="1"/>
  <c r="J10" i="1"/>
  <c r="K10" i="1" s="1"/>
  <c r="E20" i="1"/>
  <c r="J23" i="1"/>
  <c r="J14" i="1"/>
  <c r="K14" i="1" s="1"/>
  <c r="H29" i="1"/>
  <c r="J9" i="1"/>
  <c r="H17" i="1"/>
  <c r="I12" i="1"/>
  <c r="J15" i="1"/>
  <c r="K15" i="1" s="1"/>
  <c r="I18" i="1"/>
  <c r="I24" i="1"/>
  <c r="K20" i="1"/>
  <c r="K24" i="1"/>
  <c r="K27" i="1"/>
  <c r="K23" i="1"/>
  <c r="E30" i="1"/>
  <c r="K17" i="1"/>
  <c r="K9" i="1"/>
  <c r="K18" i="1"/>
  <c r="E15" i="1"/>
  <c r="H9" i="1"/>
  <c r="H25" i="1"/>
  <c r="H22" i="1"/>
  <c r="H8" i="1"/>
  <c r="H24" i="1"/>
  <c r="F30" i="1"/>
  <c r="I30" i="1" s="1"/>
  <c r="J21" i="1"/>
  <c r="K21" i="1" s="1"/>
  <c r="G30" i="1"/>
  <c r="E14" i="1"/>
  <c r="H20" i="1"/>
  <c r="J30" i="1" l="1"/>
  <c r="K30" i="1" s="1"/>
  <c r="H30" i="1"/>
</calcChain>
</file>

<file path=xl/sharedStrings.xml><?xml version="1.0" encoding="utf-8"?>
<sst xmlns="http://schemas.openxmlformats.org/spreadsheetml/2006/main" count="35" uniqueCount="33">
  <si>
    <t>Surplus Line Association of Illinois</t>
  </si>
  <si>
    <t>Comparison to Prior Year</t>
  </si>
  <si>
    <t>All Documents (Policies &amp; Endorsements)</t>
  </si>
  <si>
    <t>YTD Premiums Filed</t>
  </si>
  <si>
    <t>YTD Documents Filed</t>
  </si>
  <si>
    <t>YTD Average Premium/Doc</t>
  </si>
  <si>
    <t>Code</t>
  </si>
  <si>
    <t>Description</t>
  </si>
  <si>
    <t>% Chg</t>
  </si>
  <si>
    <t>Property</t>
  </si>
  <si>
    <t>Crop Hail</t>
  </si>
  <si>
    <t>DIC</t>
  </si>
  <si>
    <t>Multi-Peril</t>
  </si>
  <si>
    <t>All Risk</t>
  </si>
  <si>
    <t>Inland Marine</t>
  </si>
  <si>
    <t>Aviation</t>
  </si>
  <si>
    <t>Glass</t>
  </si>
  <si>
    <t>E &amp; O</t>
  </si>
  <si>
    <t>Personal Accident</t>
  </si>
  <si>
    <t>Medical</t>
  </si>
  <si>
    <t>GL</t>
  </si>
  <si>
    <t>Med Mal</t>
  </si>
  <si>
    <t>Liquor</t>
  </si>
  <si>
    <t>RR &amp; Util Liab</t>
  </si>
  <si>
    <t>Umbrella</t>
  </si>
  <si>
    <t>Work Comp</t>
  </si>
  <si>
    <t>Fidelity/Surety</t>
  </si>
  <si>
    <t>Crime</t>
  </si>
  <si>
    <t>Auto Liab</t>
  </si>
  <si>
    <t>Auto Phys Dam</t>
  </si>
  <si>
    <t>Use &amp; Occ</t>
  </si>
  <si>
    <t>Misc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</si>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</sst>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7" x14ac:knownFonts="1">
    <font>
      <sz val="10"/>
      <name val="Arial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66E88"/>
        <bgColor indexed="0"/>
      </patternFill>
    </fill>
    <fill>
      <patternFill patternType="solid">
        <fgColor rgb="FF066E88"/>
        <bgColor indexed="64"/>
      </patternFill>
    </fill>
  </fills>
  <borders count="28">
    <border>
      <left/>
      <right/>
      <top/>
      <bottom/>
      <diagonal/>
    </border>
    <border>
      <left style="thick">
        <color theme="3" tint="0.59996337778862885"/>
      </left>
      <right/>
      <top style="thick">
        <color theme="3" tint="0.59996337778862885"/>
      </top>
      <bottom/>
      <diagonal/>
    </border>
    <border>
      <left/>
      <right style="thick">
        <color theme="3" tint="0.59996337778862885"/>
      </right>
      <top style="thick">
        <color theme="3" tint="0.59996337778862885"/>
      </top>
      <bottom/>
      <diagonal/>
    </border>
    <border>
      <left style="thick">
        <color theme="3" tint="0.59996337778862885"/>
      </left>
      <right/>
      <top style="thick">
        <color theme="3" tint="0.59996337778862885"/>
      </top>
      <bottom style="thick">
        <color theme="3" tint="0.59996337778862885"/>
      </bottom>
      <diagonal/>
    </border>
    <border>
      <left/>
      <right/>
      <top style="thick">
        <color theme="3" tint="0.59996337778862885"/>
      </top>
      <bottom style="thick">
        <color theme="3" tint="0.59996337778862885"/>
      </bottom>
      <diagonal/>
    </border>
    <border>
      <left/>
      <right style="thick">
        <color theme="3" tint="0.59996337778862885"/>
      </right>
      <top style="thick">
        <color theme="3" tint="0.59996337778862885"/>
      </top>
      <bottom style="thick">
        <color theme="3" tint="0.59996337778862885"/>
      </bottom>
      <diagonal/>
    </border>
    <border>
      <left style="thick">
        <color theme="3" tint="0.59996337778862885"/>
      </left>
      <right/>
      <top/>
      <bottom/>
      <diagonal/>
    </border>
    <border>
      <left/>
      <right style="thick">
        <color theme="3" tint="0.59996337778862885"/>
      </right>
      <top/>
      <bottom/>
      <diagonal/>
    </border>
    <border>
      <left/>
      <right/>
      <top style="thick">
        <color theme="3" tint="0.59996337778862885"/>
      </top>
      <bottom/>
      <diagonal/>
    </border>
    <border>
      <left style="thick">
        <color theme="3" tint="0.59996337778862885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 style="thick">
        <color theme="3" tint="0.59996337778862885"/>
      </right>
      <top style="medium">
        <color theme="3" tint="0.59996337778862885"/>
      </top>
      <bottom/>
      <diagonal/>
    </border>
    <border>
      <left style="thick">
        <color theme="1"/>
      </left>
      <right style="thin">
        <color indexed="8"/>
      </right>
      <top style="thick">
        <color theme="1"/>
      </top>
      <bottom style="thin">
        <color indexed="8"/>
      </bottom>
      <diagonal/>
    </border>
    <border>
      <left style="thin">
        <color indexed="8"/>
      </left>
      <right style="thick">
        <color theme="1"/>
      </right>
      <top style="thick">
        <color theme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theme="1"/>
      </top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 style="thick">
        <color theme="3" tint="0.59996337778862885"/>
      </left>
      <right style="medium">
        <color theme="3" tint="0.59996337778862885"/>
      </right>
      <top style="thick">
        <color theme="1"/>
      </top>
      <bottom style="thick">
        <color theme="1"/>
      </bottom>
      <diagonal/>
    </border>
    <border>
      <left style="medium">
        <color theme="3" tint="0.59996337778862885"/>
      </left>
      <right style="medium">
        <color theme="3" tint="0.59996337778862885"/>
      </right>
      <top style="thick">
        <color theme="1"/>
      </top>
      <bottom style="thick">
        <color theme="1"/>
      </bottom>
      <diagonal/>
    </border>
    <border>
      <left style="medium">
        <color theme="3" tint="0.59996337778862885"/>
      </left>
      <right style="thick">
        <color theme="3" tint="0.59996337778862885"/>
      </right>
      <top style="thick">
        <color theme="1"/>
      </top>
      <bottom style="thick">
        <color theme="1"/>
      </bottom>
      <diagonal/>
    </border>
    <border>
      <left/>
      <right style="medium">
        <color theme="3" tint="0.59996337778862885"/>
      </right>
      <top style="thick">
        <color theme="1"/>
      </top>
      <bottom style="thick">
        <color theme="1"/>
      </bottom>
      <diagonal/>
    </border>
    <border>
      <left style="medium">
        <color theme="3" tint="0.59996337778862885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Continuous" vertical="center"/>
    </xf>
    <xf numFmtId="0" fontId="5" fillId="3" borderId="4" xfId="1" applyFont="1" applyFill="1" applyBorder="1" applyAlignment="1">
      <alignment horizontal="centerContinuous" vertical="center"/>
    </xf>
    <xf numFmtId="0" fontId="5" fillId="3" borderId="5" xfId="1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3" borderId="6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Continuous"/>
    </xf>
    <xf numFmtId="0" fontId="5" fillId="3" borderId="8" xfId="1" applyFont="1" applyFill="1" applyBorder="1" applyAlignment="1">
      <alignment horizontal="centerContinuous"/>
    </xf>
    <xf numFmtId="0" fontId="5" fillId="3" borderId="2" xfId="1" applyFont="1" applyFill="1" applyBorder="1" applyAlignment="1">
      <alignment horizontal="centerContinuous"/>
    </xf>
    <xf numFmtId="0" fontId="5" fillId="3" borderId="6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left" indent="1"/>
    </xf>
    <xf numFmtId="0" fontId="5" fillId="3" borderId="9" xfId="1" quotePrefix="1" applyFont="1" applyFill="1" applyBorder="1" applyAlignment="1">
      <alignment horizontal="right"/>
    </xf>
    <xf numFmtId="0" fontId="5" fillId="3" borderId="10" xfId="1" quotePrefix="1" applyFont="1" applyFill="1" applyBorder="1" applyAlignment="1">
      <alignment horizontal="right"/>
    </xf>
    <xf numFmtId="0" fontId="5" fillId="3" borderId="11" xfId="1" applyFont="1" applyFill="1" applyBorder="1" applyAlignment="1">
      <alignment horizontal="right"/>
    </xf>
    <xf numFmtId="0" fontId="4" fillId="0" borderId="12" xfId="1" applyBorder="1" applyAlignment="1">
      <alignment horizontal="center" wrapText="1"/>
    </xf>
    <xf numFmtId="0" fontId="4" fillId="0" borderId="13" xfId="1" applyBorder="1" applyAlignment="1">
      <alignment horizontal="left" indent="1"/>
    </xf>
    <xf numFmtId="164" fontId="4" fillId="0" borderId="12" xfId="1" applyNumberFormat="1" applyBorder="1" applyAlignment="1">
      <alignment horizontal="right" wrapText="1"/>
    </xf>
    <xf numFmtId="164" fontId="4" fillId="0" borderId="14" xfId="1" applyNumberFormat="1" applyBorder="1" applyAlignment="1">
      <alignment horizontal="right" wrapText="1"/>
    </xf>
    <xf numFmtId="165" fontId="4" fillId="0" borderId="13" xfId="1" applyNumberFormat="1" applyBorder="1" applyAlignment="1">
      <alignment horizontal="right" wrapText="1"/>
    </xf>
    <xf numFmtId="3" fontId="4" fillId="0" borderId="12" xfId="1" applyNumberFormat="1" applyBorder="1" applyAlignment="1">
      <alignment horizontal="right" wrapText="1"/>
    </xf>
    <xf numFmtId="3" fontId="4" fillId="0" borderId="14" xfId="1" applyNumberFormat="1" applyBorder="1" applyAlignment="1">
      <alignment horizontal="right" wrapText="1"/>
    </xf>
    <xf numFmtId="0" fontId="4" fillId="0" borderId="15" xfId="1" applyBorder="1" applyAlignment="1">
      <alignment horizontal="center" wrapText="1"/>
    </xf>
    <xf numFmtId="0" fontId="4" fillId="0" borderId="16" xfId="1" applyBorder="1" applyAlignment="1">
      <alignment horizontal="left" indent="1"/>
    </xf>
    <xf numFmtId="3" fontId="3" fillId="0" borderId="15" xfId="0" applyNumberFormat="1" applyFont="1" applyBorder="1"/>
    <xf numFmtId="3" fontId="3" fillId="0" borderId="17" xfId="0" applyNumberFormat="1" applyFont="1" applyBorder="1"/>
    <xf numFmtId="165" fontId="4" fillId="0" borderId="16" xfId="1" applyNumberFormat="1" applyBorder="1" applyAlignment="1">
      <alignment horizontal="right" wrapText="1"/>
    </xf>
    <xf numFmtId="0" fontId="4" fillId="0" borderId="18" xfId="1" applyBorder="1" applyAlignment="1">
      <alignment horizontal="center" wrapText="1"/>
    </xf>
    <xf numFmtId="0" fontId="4" fillId="0" borderId="19" xfId="1" applyBorder="1" applyAlignment="1">
      <alignment horizontal="left" indent="1"/>
    </xf>
    <xf numFmtId="3" fontId="3" fillId="0" borderId="18" xfId="0" applyNumberFormat="1" applyFont="1" applyBorder="1"/>
    <xf numFmtId="3" fontId="3" fillId="0" borderId="20" xfId="0" applyNumberFormat="1" applyFont="1" applyBorder="1"/>
    <xf numFmtId="165" fontId="4" fillId="0" borderId="19" xfId="1" applyNumberFormat="1" applyBorder="1" applyAlignment="1">
      <alignment horizontal="right" wrapText="1"/>
    </xf>
    <xf numFmtId="0" fontId="5" fillId="4" borderId="21" xfId="0" applyFont="1" applyFill="1" applyBorder="1"/>
    <xf numFmtId="0" fontId="5" fillId="4" borderId="22" xfId="0" applyFont="1" applyFill="1" applyBorder="1" applyAlignment="1">
      <alignment horizontal="left" indent="1"/>
    </xf>
    <xf numFmtId="164" fontId="5" fillId="4" borderId="23" xfId="0" applyNumberFormat="1" applyFont="1" applyFill="1" applyBorder="1" applyAlignment="1">
      <alignment vertical="center"/>
    </xf>
    <xf numFmtId="164" fontId="5" fillId="4" borderId="24" xfId="0" applyNumberFormat="1" applyFont="1" applyFill="1" applyBorder="1" applyAlignment="1">
      <alignment vertical="center"/>
    </xf>
    <xf numFmtId="165" fontId="5" fillId="4" borderId="25" xfId="1" applyNumberFormat="1" applyFont="1" applyFill="1" applyBorder="1" applyAlignment="1">
      <alignment horizontal="right" vertical="center" wrapText="1"/>
    </xf>
    <xf numFmtId="3" fontId="5" fillId="4" borderId="23" xfId="0" applyNumberFormat="1" applyFont="1" applyFill="1" applyBorder="1" applyAlignment="1">
      <alignment vertical="center"/>
    </xf>
    <xf numFmtId="3" fontId="5" fillId="4" borderId="24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165" fontId="5" fillId="4" borderId="27" xfId="1" applyNumberFormat="1" applyFont="1" applyFill="1" applyBorder="1" applyAlignment="1">
      <alignment horizontal="right" vertical="center" wrapText="1"/>
    </xf>
    <xf numFmtId="0" fontId="6" fillId="0" borderId="0" xfId="0" applyFont="1"/>
  </cellXfs>
  <cellStyles count="2">
    <cellStyle name="Normal" xfId="0" builtinId="0"/>
    <cellStyle name="Normal_Sheet1" xfId="1" xr:uid="{1835EF3F-9134-4C76-BFDE-E86868F0139A}"/>
  </cellStyles>
  <dxfs count="1">
    <dxf>
      <fill>
        <patternFill>
          <bgColor rgb="FFD5EC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539750</xdr:colOff>
      <xdr:row>0</xdr:row>
      <xdr:rowOff>33341</xdr:rowOff>
    </xdr:from>
    <xdr:to>
      <xdr:col>10</xdr:col>
      <xdr:colOff>647721</xdr:colOff>
      <xdr:row>2</xdr:row>
      <xdr:rowOff>144795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A1414A-1DF1-4145-B3FE-771EC5565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5550" y="33341"/>
          <a:ext cx="1641496" cy="492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ocuments\Board\CEO%20Report\2024\2024-07\2024-06%20SLAI%20ByLine.xlsx" TargetMode="External"/><Relationship Id="rId1" Type="http://schemas.openxmlformats.org/officeDocument/2006/relationships/externalLinkPath" Target="file:///F:\Documents\Board\CEO%20Report\2024\2024-07\2024-06%20SLAI%20By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ecSummary"/>
      <sheetName val="Summary(Rounded)"/>
      <sheetName val="Summary"/>
      <sheetName val="Detail"/>
    </sheetNames>
    <sheetDataSet>
      <sheetData sheetId="0"/>
      <sheetData sheetId="1"/>
      <sheetData sheetId="2"/>
      <sheetData sheetId="3">
        <row r="2">
          <cell r="A2" t="str">
            <v>2024-06 Premium by Coverage Code</v>
          </cell>
        </row>
        <row r="6">
          <cell r="C6" t="str">
            <v>2024-06</v>
          </cell>
          <cell r="D6" t="str">
            <v>2023-06</v>
          </cell>
          <cell r="F6" t="str">
            <v>2024-06</v>
          </cell>
          <cell r="G6" t="str">
            <v>2023-06</v>
          </cell>
          <cell r="I6" t="str">
            <v>2024-06</v>
          </cell>
          <cell r="J6" t="str">
            <v>2023-06</v>
          </cell>
        </row>
        <row r="7">
          <cell r="C7">
            <v>51161075</v>
          </cell>
          <cell r="D7">
            <v>23464615</v>
          </cell>
          <cell r="F7">
            <v>5148</v>
          </cell>
          <cell r="G7">
            <v>3372</v>
          </cell>
        </row>
        <row r="8">
          <cell r="C8">
            <v>4670217</v>
          </cell>
          <cell r="D8">
            <v>7186402</v>
          </cell>
          <cell r="F8">
            <v>144</v>
          </cell>
          <cell r="G8">
            <v>214</v>
          </cell>
        </row>
        <row r="9">
          <cell r="C9">
            <v>3198217</v>
          </cell>
          <cell r="D9">
            <v>1378577</v>
          </cell>
          <cell r="F9">
            <v>115</v>
          </cell>
          <cell r="G9">
            <v>152</v>
          </cell>
        </row>
        <row r="10">
          <cell r="C10">
            <v>1474652</v>
          </cell>
          <cell r="D10">
            <v>1764796</v>
          </cell>
          <cell r="F10">
            <v>125</v>
          </cell>
          <cell r="G10">
            <v>126</v>
          </cell>
        </row>
        <row r="11">
          <cell r="C11">
            <v>5281943</v>
          </cell>
          <cell r="D11">
            <v>9036641</v>
          </cell>
          <cell r="F11">
            <v>988</v>
          </cell>
          <cell r="G11">
            <v>846</v>
          </cell>
        </row>
        <row r="12">
          <cell r="C12">
            <v>7450141</v>
          </cell>
          <cell r="D12">
            <v>6937066</v>
          </cell>
          <cell r="F12">
            <v>211</v>
          </cell>
          <cell r="G12">
            <v>187</v>
          </cell>
        </row>
        <row r="13">
          <cell r="C13">
            <v>1515400</v>
          </cell>
          <cell r="D13">
            <v>1456244</v>
          </cell>
          <cell r="F13">
            <v>142</v>
          </cell>
          <cell r="G13">
            <v>77</v>
          </cell>
        </row>
        <row r="14">
          <cell r="C14">
            <v>1922034</v>
          </cell>
          <cell r="D14">
            <v>2564514</v>
          </cell>
          <cell r="F14">
            <v>2779</v>
          </cell>
          <cell r="G14">
            <v>2829</v>
          </cell>
        </row>
        <row r="15">
          <cell r="C15">
            <v>1355</v>
          </cell>
          <cell r="D15">
            <v>570941</v>
          </cell>
          <cell r="F15">
            <v>1</v>
          </cell>
          <cell r="G15">
            <v>9</v>
          </cell>
        </row>
        <row r="16">
          <cell r="C16">
            <v>61349</v>
          </cell>
          <cell r="D16">
            <v>-497932</v>
          </cell>
          <cell r="F16">
            <v>10</v>
          </cell>
          <cell r="G16">
            <v>10</v>
          </cell>
        </row>
        <row r="17">
          <cell r="C17">
            <v>1332217</v>
          </cell>
          <cell r="D17">
            <v>5634718</v>
          </cell>
          <cell r="F17">
            <v>87</v>
          </cell>
          <cell r="G17">
            <v>106</v>
          </cell>
        </row>
        <row r="18">
          <cell r="C18">
            <v>430505</v>
          </cell>
          <cell r="D18">
            <v>70729</v>
          </cell>
          <cell r="F18">
            <v>33</v>
          </cell>
          <cell r="G18">
            <v>25</v>
          </cell>
        </row>
        <row r="19">
          <cell r="C19">
            <v>3336789</v>
          </cell>
          <cell r="D19">
            <v>2239468</v>
          </cell>
          <cell r="F19">
            <v>1340</v>
          </cell>
          <cell r="G19">
            <v>866</v>
          </cell>
        </row>
        <row r="20">
          <cell r="C20">
            <v>28513246</v>
          </cell>
          <cell r="D20">
            <v>23097473</v>
          </cell>
          <cell r="F20">
            <v>3325</v>
          </cell>
          <cell r="G20">
            <v>3443</v>
          </cell>
        </row>
        <row r="21">
          <cell r="C21">
            <v>3934993</v>
          </cell>
          <cell r="D21">
            <v>1449494</v>
          </cell>
          <cell r="F21">
            <v>1061</v>
          </cell>
          <cell r="G21">
            <v>405</v>
          </cell>
        </row>
        <row r="22">
          <cell r="C22">
            <v>3826942</v>
          </cell>
          <cell r="D22">
            <v>4820898</v>
          </cell>
          <cell r="F22">
            <v>311</v>
          </cell>
          <cell r="G22">
            <v>260</v>
          </cell>
        </row>
        <row r="23">
          <cell r="C23">
            <v>462263648</v>
          </cell>
          <cell r="D23">
            <v>406593505</v>
          </cell>
          <cell r="F23">
            <v>7999</v>
          </cell>
          <cell r="G23">
            <v>7551</v>
          </cell>
        </row>
        <row r="24">
          <cell r="C24">
            <v>7518131</v>
          </cell>
          <cell r="D24">
            <v>9575137</v>
          </cell>
          <cell r="F24">
            <v>697</v>
          </cell>
          <cell r="G24">
            <v>691</v>
          </cell>
        </row>
        <row r="25">
          <cell r="C25">
            <v>18532820</v>
          </cell>
          <cell r="D25">
            <v>20739037</v>
          </cell>
          <cell r="F25">
            <v>3480</v>
          </cell>
          <cell r="G25">
            <v>3289</v>
          </cell>
        </row>
        <row r="26">
          <cell r="C26">
            <v>42373</v>
          </cell>
          <cell r="D26">
            <v>58263</v>
          </cell>
          <cell r="F26">
            <v>18</v>
          </cell>
          <cell r="G26">
            <v>57</v>
          </cell>
        </row>
        <row r="27">
          <cell r="C27">
            <v>162856</v>
          </cell>
          <cell r="D27">
            <v>16167</v>
          </cell>
          <cell r="F27">
            <v>5</v>
          </cell>
          <cell r="G27">
            <v>12</v>
          </cell>
        </row>
        <row r="28">
          <cell r="C28">
            <v>3972</v>
          </cell>
          <cell r="D28">
            <v>1260215</v>
          </cell>
          <cell r="F28">
            <v>1</v>
          </cell>
          <cell r="G28">
            <v>13</v>
          </cell>
        </row>
        <row r="29">
          <cell r="C29">
            <v>669697</v>
          </cell>
          <cell r="D29">
            <v>696163</v>
          </cell>
          <cell r="F29">
            <v>8</v>
          </cell>
          <cell r="G29">
            <v>11</v>
          </cell>
        </row>
        <row r="30">
          <cell r="C30">
            <v>1013</v>
          </cell>
          <cell r="D30">
            <v>0</v>
          </cell>
          <cell r="F30">
            <v>1</v>
          </cell>
          <cell r="G30">
            <v>0</v>
          </cell>
        </row>
        <row r="31">
          <cell r="C31">
            <v>26804829</v>
          </cell>
          <cell r="D31">
            <v>35395285</v>
          </cell>
          <cell r="F31">
            <v>776</v>
          </cell>
          <cell r="G31">
            <v>718</v>
          </cell>
        </row>
        <row r="32">
          <cell r="C32">
            <v>159664503</v>
          </cell>
          <cell r="D32">
            <v>128997795</v>
          </cell>
          <cell r="F32">
            <v>5079</v>
          </cell>
          <cell r="G32">
            <v>5277</v>
          </cell>
        </row>
        <row r="33">
          <cell r="C33">
            <v>14650986</v>
          </cell>
          <cell r="D33">
            <v>11247218</v>
          </cell>
          <cell r="F33">
            <v>299</v>
          </cell>
          <cell r="G33">
            <v>281</v>
          </cell>
        </row>
        <row r="34">
          <cell r="C34">
            <v>10108023</v>
          </cell>
          <cell r="D34">
            <v>6990369</v>
          </cell>
          <cell r="F34">
            <v>244</v>
          </cell>
          <cell r="G34">
            <v>273</v>
          </cell>
        </row>
        <row r="35">
          <cell r="C35">
            <v>2628649</v>
          </cell>
          <cell r="D35">
            <v>5538142</v>
          </cell>
          <cell r="F35">
            <v>31</v>
          </cell>
          <cell r="G35">
            <v>46</v>
          </cell>
        </row>
        <row r="36">
          <cell r="C36">
            <v>36102625</v>
          </cell>
          <cell r="D36">
            <v>9771458</v>
          </cell>
          <cell r="F36">
            <v>2375</v>
          </cell>
          <cell r="G36">
            <v>3740</v>
          </cell>
        </row>
        <row r="37">
          <cell r="C37">
            <v>6651200</v>
          </cell>
          <cell r="D37">
            <v>4257596</v>
          </cell>
          <cell r="F37">
            <v>724</v>
          </cell>
          <cell r="G37">
            <v>628</v>
          </cell>
        </row>
        <row r="38">
          <cell r="C38">
            <v>227997274</v>
          </cell>
          <cell r="D38">
            <v>188490217</v>
          </cell>
          <cell r="F38">
            <v>24644</v>
          </cell>
          <cell r="G38">
            <v>22861</v>
          </cell>
        </row>
        <row r="39">
          <cell r="C39">
            <v>41792397</v>
          </cell>
          <cell r="D39">
            <v>25316074</v>
          </cell>
          <cell r="F39">
            <v>677</v>
          </cell>
          <cell r="G39">
            <v>532</v>
          </cell>
        </row>
        <row r="40">
          <cell r="C40">
            <v>248736084</v>
          </cell>
          <cell r="D40">
            <v>226968495</v>
          </cell>
          <cell r="F40">
            <v>7695</v>
          </cell>
          <cell r="G40">
            <v>7076</v>
          </cell>
        </row>
        <row r="41">
          <cell r="C41">
            <v>97630691</v>
          </cell>
          <cell r="D41">
            <v>90492609</v>
          </cell>
          <cell r="F41">
            <v>4029</v>
          </cell>
          <cell r="G41">
            <v>2837</v>
          </cell>
        </row>
        <row r="42">
          <cell r="C42">
            <v>1059891</v>
          </cell>
          <cell r="D42">
            <v>693529</v>
          </cell>
          <cell r="F42">
            <v>20</v>
          </cell>
          <cell r="G42">
            <v>9</v>
          </cell>
        </row>
        <row r="43">
          <cell r="C43">
            <v>21439</v>
          </cell>
          <cell r="D43">
            <v>58712</v>
          </cell>
          <cell r="F43">
            <v>18</v>
          </cell>
          <cell r="G43">
            <v>13</v>
          </cell>
        </row>
        <row r="44">
          <cell r="C44">
            <v>2369628</v>
          </cell>
          <cell r="D44">
            <v>2372041</v>
          </cell>
          <cell r="F44">
            <v>4</v>
          </cell>
          <cell r="G44">
            <v>18</v>
          </cell>
        </row>
        <row r="45">
          <cell r="C45">
            <v>61232</v>
          </cell>
          <cell r="D45">
            <v>321790</v>
          </cell>
          <cell r="F45">
            <v>2</v>
          </cell>
          <cell r="G45">
            <v>11</v>
          </cell>
        </row>
        <row r="46">
          <cell r="C46">
            <v>30295</v>
          </cell>
          <cell r="D46">
            <v>96177</v>
          </cell>
          <cell r="F46">
            <v>7</v>
          </cell>
          <cell r="G46">
            <v>12</v>
          </cell>
        </row>
        <row r="47">
          <cell r="C47">
            <v>47544</v>
          </cell>
          <cell r="D47">
            <v>74118</v>
          </cell>
          <cell r="F47">
            <v>19</v>
          </cell>
          <cell r="G47">
            <v>17</v>
          </cell>
        </row>
        <row r="48">
          <cell r="C48">
            <v>250346</v>
          </cell>
          <cell r="D48">
            <v>494473</v>
          </cell>
          <cell r="F48">
            <v>117</v>
          </cell>
          <cell r="G48">
            <v>93</v>
          </cell>
        </row>
        <row r="49">
          <cell r="C49">
            <v>189650532</v>
          </cell>
          <cell r="D49">
            <v>137840861</v>
          </cell>
          <cell r="F49">
            <v>5483</v>
          </cell>
          <cell r="G49">
            <v>5119</v>
          </cell>
        </row>
        <row r="50">
          <cell r="C50">
            <v>6650205</v>
          </cell>
          <cell r="D50">
            <v>7071339</v>
          </cell>
          <cell r="F50">
            <v>566</v>
          </cell>
          <cell r="G50">
            <v>512</v>
          </cell>
        </row>
        <row r="51">
          <cell r="C51">
            <v>2081153</v>
          </cell>
          <cell r="D51">
            <v>6272102</v>
          </cell>
          <cell r="F51">
            <v>145</v>
          </cell>
          <cell r="G51">
            <v>152</v>
          </cell>
        </row>
        <row r="52">
          <cell r="C52">
            <v>91908</v>
          </cell>
          <cell r="D52">
            <v>409774</v>
          </cell>
          <cell r="F52">
            <v>14</v>
          </cell>
          <cell r="G52">
            <v>38</v>
          </cell>
        </row>
        <row r="53">
          <cell r="C53">
            <v>200625</v>
          </cell>
          <cell r="D53">
            <v>407380</v>
          </cell>
          <cell r="F53">
            <v>8</v>
          </cell>
          <cell r="G53">
            <v>12</v>
          </cell>
        </row>
        <row r="54">
          <cell r="C54">
            <v>55748258</v>
          </cell>
          <cell r="D54">
            <v>49701933</v>
          </cell>
          <cell r="F54">
            <v>2356</v>
          </cell>
          <cell r="G54">
            <v>2294</v>
          </cell>
        </row>
        <row r="55">
          <cell r="C55">
            <v>330156</v>
          </cell>
          <cell r="D55">
            <v>253059</v>
          </cell>
          <cell r="F55">
            <v>33</v>
          </cell>
          <cell r="G55">
            <v>31</v>
          </cell>
        </row>
        <row r="56">
          <cell r="C56">
            <v>520525</v>
          </cell>
          <cell r="D56">
            <v>485937</v>
          </cell>
          <cell r="F56">
            <v>95</v>
          </cell>
          <cell r="G56">
            <v>136</v>
          </cell>
        </row>
        <row r="57">
          <cell r="C57">
            <v>3043451</v>
          </cell>
          <cell r="D57">
            <v>1147214</v>
          </cell>
          <cell r="F57">
            <v>76</v>
          </cell>
          <cell r="G57">
            <v>45</v>
          </cell>
        </row>
        <row r="58">
          <cell r="C58">
            <v>414348</v>
          </cell>
          <cell r="D58">
            <v>262374</v>
          </cell>
          <cell r="F58">
            <v>43</v>
          </cell>
          <cell r="G58">
            <v>16</v>
          </cell>
        </row>
        <row r="59">
          <cell r="C59">
            <v>163160</v>
          </cell>
          <cell r="D59">
            <v>335881</v>
          </cell>
          <cell r="F59">
            <v>24</v>
          </cell>
          <cell r="G59">
            <v>12</v>
          </cell>
        </row>
        <row r="60">
          <cell r="C60">
            <v>1011328</v>
          </cell>
          <cell r="D60">
            <v>619759</v>
          </cell>
          <cell r="F60">
            <v>63</v>
          </cell>
          <cell r="G60">
            <v>50</v>
          </cell>
        </row>
        <row r="61">
          <cell r="C61">
            <v>20992099</v>
          </cell>
          <cell r="D61">
            <v>25748157</v>
          </cell>
          <cell r="F61">
            <v>164</v>
          </cell>
          <cell r="G61">
            <v>214</v>
          </cell>
        </row>
        <row r="62">
          <cell r="C62">
            <v>3019646</v>
          </cell>
          <cell r="D62">
            <v>3009549</v>
          </cell>
          <cell r="F62">
            <v>78</v>
          </cell>
          <cell r="G62">
            <v>90</v>
          </cell>
        </row>
        <row r="63">
          <cell r="C63">
            <v>25491248</v>
          </cell>
          <cell r="D63">
            <v>83595</v>
          </cell>
          <cell r="F63">
            <v>19</v>
          </cell>
          <cell r="G63">
            <v>5</v>
          </cell>
        </row>
        <row r="64">
          <cell r="C64">
            <v>734758</v>
          </cell>
          <cell r="D64">
            <v>325133</v>
          </cell>
          <cell r="F64">
            <v>25</v>
          </cell>
          <cell r="G64">
            <v>25</v>
          </cell>
        </row>
        <row r="65">
          <cell r="C65">
            <v>0</v>
          </cell>
          <cell r="D65">
            <v>14055</v>
          </cell>
          <cell r="F65">
            <v>0</v>
          </cell>
          <cell r="G65">
            <v>2</v>
          </cell>
        </row>
        <row r="66">
          <cell r="C66">
            <v>20540665</v>
          </cell>
          <cell r="D66">
            <v>11167467</v>
          </cell>
          <cell r="F66">
            <v>416</v>
          </cell>
          <cell r="G66">
            <v>408</v>
          </cell>
        </row>
        <row r="67">
          <cell r="C67">
            <v>296677</v>
          </cell>
          <cell r="D67">
            <v>378566</v>
          </cell>
          <cell r="F67">
            <v>43</v>
          </cell>
          <cell r="G67">
            <v>65</v>
          </cell>
        </row>
        <row r="68">
          <cell r="C68">
            <v>246489</v>
          </cell>
          <cell r="D68">
            <v>2119887</v>
          </cell>
          <cell r="F68">
            <v>8</v>
          </cell>
          <cell r="G68">
            <v>32</v>
          </cell>
        </row>
        <row r="69">
          <cell r="C69">
            <v>659437</v>
          </cell>
          <cell r="D69">
            <v>555150</v>
          </cell>
          <cell r="F69">
            <v>7</v>
          </cell>
          <cell r="G69">
            <v>6</v>
          </cell>
        </row>
        <row r="70">
          <cell r="C70">
            <v>114076457</v>
          </cell>
          <cell r="D70">
            <v>104655959</v>
          </cell>
          <cell r="F70">
            <v>1328</v>
          </cell>
          <cell r="G70">
            <v>1159</v>
          </cell>
        </row>
        <row r="71">
          <cell r="C71">
            <v>1053687</v>
          </cell>
          <cell r="D71">
            <v>4671674</v>
          </cell>
          <cell r="F71">
            <v>71</v>
          </cell>
          <cell r="G71">
            <v>56</v>
          </cell>
        </row>
        <row r="72">
          <cell r="C72">
            <v>0</v>
          </cell>
          <cell r="D72">
            <v>950</v>
          </cell>
          <cell r="F72">
            <v>0</v>
          </cell>
          <cell r="G72">
            <v>1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C74">
            <v>2109263</v>
          </cell>
          <cell r="D74">
            <v>1203714</v>
          </cell>
          <cell r="F74">
            <v>80</v>
          </cell>
          <cell r="G74">
            <v>77</v>
          </cell>
        </row>
        <row r="75">
          <cell r="C75">
            <v>319535</v>
          </cell>
          <cell r="D75">
            <v>1124672</v>
          </cell>
          <cell r="F75">
            <v>109</v>
          </cell>
          <cell r="G75">
            <v>141</v>
          </cell>
        </row>
        <row r="76">
          <cell r="C76">
            <v>3308255</v>
          </cell>
          <cell r="D76">
            <v>3800810</v>
          </cell>
          <cell r="F76">
            <v>1028</v>
          </cell>
          <cell r="G76">
            <v>1263</v>
          </cell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C78">
            <v>418078</v>
          </cell>
          <cell r="D78">
            <v>204650</v>
          </cell>
          <cell r="F78">
            <v>80</v>
          </cell>
          <cell r="G78">
            <v>71</v>
          </cell>
        </row>
        <row r="79">
          <cell r="C79">
            <v>3042</v>
          </cell>
          <cell r="D79">
            <v>25159</v>
          </cell>
          <cell r="F79">
            <v>11</v>
          </cell>
          <cell r="G79">
            <v>1</v>
          </cell>
        </row>
        <row r="80">
          <cell r="C80">
            <v>1608334</v>
          </cell>
          <cell r="D80">
            <v>926687</v>
          </cell>
          <cell r="F80">
            <v>120</v>
          </cell>
          <cell r="G80">
            <v>112</v>
          </cell>
        </row>
        <row r="81">
          <cell r="C81">
            <v>40155</v>
          </cell>
          <cell r="D81">
            <v>234968</v>
          </cell>
          <cell r="F81">
            <v>47</v>
          </cell>
          <cell r="G81">
            <v>41</v>
          </cell>
        </row>
        <row r="82">
          <cell r="C82">
            <v>119816400</v>
          </cell>
          <cell r="D82">
            <v>91489608</v>
          </cell>
          <cell r="F82">
            <v>2402</v>
          </cell>
          <cell r="G82">
            <v>2029</v>
          </cell>
        </row>
        <row r="83"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C84">
            <v>240961</v>
          </cell>
          <cell r="D84">
            <v>25071</v>
          </cell>
          <cell r="F84">
            <v>10</v>
          </cell>
          <cell r="G84">
            <v>16</v>
          </cell>
        </row>
        <row r="85">
          <cell r="C85">
            <v>1289513</v>
          </cell>
          <cell r="D85">
            <v>471913</v>
          </cell>
          <cell r="F85">
            <v>58</v>
          </cell>
          <cell r="G85">
            <v>54</v>
          </cell>
        </row>
        <row r="86">
          <cell r="C86">
            <v>1259220</v>
          </cell>
          <cell r="D86">
            <v>1799173</v>
          </cell>
          <cell r="F86">
            <v>89</v>
          </cell>
          <cell r="G86">
            <v>158</v>
          </cell>
        </row>
        <row r="87">
          <cell r="C87">
            <v>60025974</v>
          </cell>
          <cell r="D87">
            <v>62671651</v>
          </cell>
          <cell r="F87">
            <v>5781</v>
          </cell>
          <cell r="G87">
            <v>5769</v>
          </cell>
        </row>
        <row r="88">
          <cell r="C88">
            <v>-49882</v>
          </cell>
          <cell r="D88">
            <v>257235</v>
          </cell>
          <cell r="F88">
            <v>4</v>
          </cell>
          <cell r="G88">
            <v>12</v>
          </cell>
        </row>
        <row r="89">
          <cell r="C89">
            <v>155897</v>
          </cell>
          <cell r="D89">
            <v>2206625</v>
          </cell>
          <cell r="F89">
            <v>47</v>
          </cell>
          <cell r="G89">
            <v>117</v>
          </cell>
        </row>
        <row r="90">
          <cell r="C90">
            <v>1325</v>
          </cell>
          <cell r="D90">
            <v>5346</v>
          </cell>
          <cell r="F90">
            <v>0</v>
          </cell>
          <cell r="G90">
            <v>0</v>
          </cell>
        </row>
        <row r="91">
          <cell r="C91">
            <v>2737</v>
          </cell>
          <cell r="D91">
            <v>22305</v>
          </cell>
          <cell r="F91">
            <v>0</v>
          </cell>
          <cell r="G91">
            <v>1</v>
          </cell>
        </row>
        <row r="92">
          <cell r="C92">
            <v>0</v>
          </cell>
          <cell r="D92">
            <v>-22275</v>
          </cell>
          <cell r="F92">
            <v>0</v>
          </cell>
          <cell r="G92">
            <v>1</v>
          </cell>
        </row>
        <row r="93">
          <cell r="C93">
            <v>0</v>
          </cell>
          <cell r="D93">
            <v>146831</v>
          </cell>
          <cell r="F93">
            <v>0</v>
          </cell>
          <cell r="G93">
            <v>8</v>
          </cell>
        </row>
        <row r="94">
          <cell r="C94">
            <v>2875253</v>
          </cell>
          <cell r="D94">
            <v>14742180</v>
          </cell>
          <cell r="F94">
            <v>664</v>
          </cell>
          <cell r="G94">
            <v>689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4848-848E-475D-A1F8-8DAFF56FA077}">
  <sheetPr>
    <pageSetUpPr fitToPage="1"/>
  </sheetPr>
  <dimension ref="A1:L31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1" sqref="L1:AE1048576"/>
    </sheetView>
  </sheetViews>
  <sheetFormatPr defaultColWidth="9.1328125" defaultRowHeight="15" customHeight="1" x14ac:dyDescent="0.35"/>
  <cols>
    <col min="1" max="1" width="9.1328125" style="3"/>
    <col min="2" max="2" width="32.73046875" style="3" customWidth="1"/>
    <col min="3" max="4" width="15.73046875" style="3" customWidth="1"/>
    <col min="5" max="11" width="10.73046875" style="3" customWidth="1"/>
    <col min="12" max="12" width="3.73046875" style="3" customWidth="1"/>
    <col min="13" max="14" width="13.73046875" style="3" customWidth="1"/>
    <col min="15" max="18" width="9.73046875" style="3" customWidth="1"/>
    <col min="19" max="20" width="10.73046875" style="3" customWidth="1"/>
    <col min="21" max="21" width="9.73046875" style="3" customWidth="1"/>
    <col min="22" max="16384" width="9.1328125" style="3"/>
  </cols>
  <sheetData>
    <row r="1" spans="1:12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4">
      <c r="A2" s="1" t="str">
        <f>[1]Detail!A2</f>
        <v>2024-06 Premium by Coverage Code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.4" thickBot="1" x14ac:dyDescent="0.4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3.9" thickTop="1" thickBot="1" x14ac:dyDescent="0.4">
      <c r="A4" s="4"/>
      <c r="B4" s="5"/>
      <c r="C4" s="6" t="s">
        <v>2</v>
      </c>
      <c r="D4" s="7"/>
      <c r="E4" s="7"/>
      <c r="F4" s="7"/>
      <c r="G4" s="7"/>
      <c r="H4" s="7"/>
      <c r="I4" s="7"/>
      <c r="J4" s="7"/>
      <c r="K4" s="8"/>
      <c r="L4" s="9"/>
    </row>
    <row r="5" spans="1:12" ht="15" customHeight="1" thickTop="1" thickBot="1" x14ac:dyDescent="0.45">
      <c r="A5" s="10"/>
      <c r="B5" s="11"/>
      <c r="C5" s="12" t="s">
        <v>3</v>
      </c>
      <c r="D5" s="13"/>
      <c r="E5" s="14"/>
      <c r="F5" s="12" t="s">
        <v>4</v>
      </c>
      <c r="G5" s="13"/>
      <c r="H5" s="14"/>
      <c r="I5" s="12" t="s">
        <v>5</v>
      </c>
      <c r="J5" s="13"/>
      <c r="K5" s="14"/>
      <c r="L5" s="9"/>
    </row>
    <row r="6" spans="1:12" ht="15" customHeight="1" thickBot="1" x14ac:dyDescent="0.45">
      <c r="A6" s="15" t="s">
        <v>6</v>
      </c>
      <c r="B6" s="16" t="s">
        <v>7</v>
      </c>
      <c r="C6" s="17" t="str">
        <f>[1]Detail!C6</f>
        <v>2024-06</v>
      </c>
      <c r="D6" s="18" t="str">
        <f>[1]Detail!D6</f>
        <v>2023-06</v>
      </c>
      <c r="E6" s="19" t="s">
        <v>8</v>
      </c>
      <c r="F6" s="17" t="str">
        <f>[1]Detail!F6</f>
        <v>2024-06</v>
      </c>
      <c r="G6" s="18" t="str">
        <f>[1]Detail!G6</f>
        <v>2023-06</v>
      </c>
      <c r="H6" s="19" t="s">
        <v>8</v>
      </c>
      <c r="I6" s="17" t="str">
        <f>[1]Detail!I6</f>
        <v>2024-06</v>
      </c>
      <c r="J6" s="18" t="str">
        <f>[1]Detail!J6</f>
        <v>2023-06</v>
      </c>
      <c r="K6" s="19" t="s">
        <v>8</v>
      </c>
      <c r="L6" s="9"/>
    </row>
    <row r="7" spans="1:12" ht="15" customHeight="1" thickTop="1" x14ac:dyDescent="0.35">
      <c r="A7" s="20">
        <v>1000</v>
      </c>
      <c r="B7" s="21" t="s">
        <v>9</v>
      </c>
      <c r="C7" s="22">
        <f>SUM([1]Detail!C7:C15)</f>
        <v>76675034</v>
      </c>
      <c r="D7" s="23">
        <f>SUM([1]Detail!D7:D15)</f>
        <v>54359796</v>
      </c>
      <c r="E7" s="24">
        <f>IF(D7=0,1*SIGN(C7),(C7-D7)/D7)</f>
        <v>0.41050996585785571</v>
      </c>
      <c r="F7" s="25">
        <f>SUM([1]Detail!F7:F15)</f>
        <v>9653</v>
      </c>
      <c r="G7" s="26">
        <f>SUM([1]Detail!G7:G15)</f>
        <v>7812</v>
      </c>
      <c r="H7" s="24">
        <f>IF(G7=0,1*SIGN(F7),(F7-G7)/G7)</f>
        <v>0.23566308243727599</v>
      </c>
      <c r="I7" s="22">
        <f>IF(F7=0,0,C7/F7)</f>
        <v>7943.1300113954212</v>
      </c>
      <c r="J7" s="23">
        <f>IF(G7=0,0,D7/G7)</f>
        <v>6958.4992319508447</v>
      </c>
      <c r="K7" s="24">
        <f>IF(J7=0,1*SIGN(I7),(I7-J7)/J7)</f>
        <v>0.14150045097706093</v>
      </c>
    </row>
    <row r="8" spans="1:12" ht="15" customHeight="1" x14ac:dyDescent="0.35">
      <c r="A8" s="27">
        <v>1500</v>
      </c>
      <c r="B8" s="28" t="s">
        <v>10</v>
      </c>
      <c r="C8" s="29">
        <f>[1]Detail!C16</f>
        <v>61349</v>
      </c>
      <c r="D8" s="30">
        <f>[1]Detail!D16</f>
        <v>-497932</v>
      </c>
      <c r="E8" s="31">
        <f t="shared" ref="E8:E30" si="0">IF(D8=0,1*SIGN(C8),(C8-D8)/D8)</f>
        <v>-1.1232075865780871</v>
      </c>
      <c r="F8" s="29">
        <f>[1]Detail!F16</f>
        <v>10</v>
      </c>
      <c r="G8" s="30">
        <f>[1]Detail!G16</f>
        <v>10</v>
      </c>
      <c r="H8" s="31">
        <f t="shared" ref="H8:H30" si="1">IF(G8=0,1*SIGN(F8),(F8-G8)/G8)</f>
        <v>0</v>
      </c>
      <c r="I8" s="29">
        <f t="shared" ref="I8:J30" si="2">IF(F8=0,0,C8/F8)</f>
        <v>6134.9</v>
      </c>
      <c r="J8" s="30">
        <f t="shared" si="2"/>
        <v>-49793.2</v>
      </c>
      <c r="K8" s="31">
        <f t="shared" ref="K8:K30" si="3">IF(J8=0,1*SIGN(I8),(I8-J8)/J8)</f>
        <v>-1.1232075865780871</v>
      </c>
    </row>
    <row r="9" spans="1:12" ht="15" customHeight="1" x14ac:dyDescent="0.35">
      <c r="A9" s="27">
        <v>1700</v>
      </c>
      <c r="B9" s="28" t="s">
        <v>11</v>
      </c>
      <c r="C9" s="29">
        <f>[1]Detail!C17</f>
        <v>1332217</v>
      </c>
      <c r="D9" s="30">
        <f>[1]Detail!D17</f>
        <v>5634718</v>
      </c>
      <c r="E9" s="31">
        <f t="shared" si="0"/>
        <v>-0.76356988938931813</v>
      </c>
      <c r="F9" s="29">
        <f>[1]Detail!F17</f>
        <v>87</v>
      </c>
      <c r="G9" s="30">
        <f>[1]Detail!G17</f>
        <v>106</v>
      </c>
      <c r="H9" s="31">
        <f t="shared" si="1"/>
        <v>-0.17924528301886791</v>
      </c>
      <c r="I9" s="29">
        <f t="shared" si="2"/>
        <v>15312.839080459769</v>
      </c>
      <c r="J9" s="30">
        <f t="shared" si="2"/>
        <v>53157.716981132078</v>
      </c>
      <c r="K9" s="31">
        <f t="shared" si="3"/>
        <v>-0.71193572730192778</v>
      </c>
    </row>
    <row r="10" spans="1:12" ht="15" customHeight="1" x14ac:dyDescent="0.35">
      <c r="A10" s="27">
        <v>2000</v>
      </c>
      <c r="B10" s="28" t="s">
        <v>12</v>
      </c>
      <c r="C10" s="29">
        <f>SUM([1]Detail!C18:C22)</f>
        <v>40042475</v>
      </c>
      <c r="D10" s="30">
        <f>SUM([1]Detail!D18:D22)</f>
        <v>31678062</v>
      </c>
      <c r="E10" s="31">
        <f t="shared" si="0"/>
        <v>0.26404434084383066</v>
      </c>
      <c r="F10" s="29">
        <f>SUM([1]Detail!F18:F22)</f>
        <v>6070</v>
      </c>
      <c r="G10" s="30">
        <f>SUM([1]Detail!G18:G22)</f>
        <v>4999</v>
      </c>
      <c r="H10" s="31">
        <f t="shared" si="1"/>
        <v>0.21424284856971396</v>
      </c>
      <c r="I10" s="29">
        <f t="shared" si="2"/>
        <v>6596.7833607907742</v>
      </c>
      <c r="J10" s="30">
        <f t="shared" si="2"/>
        <v>6336.8797759551908</v>
      </c>
      <c r="K10" s="31">
        <f t="shared" si="3"/>
        <v>4.1014441495602898E-2</v>
      </c>
    </row>
    <row r="11" spans="1:12" ht="15" customHeight="1" x14ac:dyDescent="0.35">
      <c r="A11" s="27">
        <v>2200</v>
      </c>
      <c r="B11" s="28" t="s">
        <v>13</v>
      </c>
      <c r="C11" s="29">
        <f>[1]Detail!C23</f>
        <v>462263648</v>
      </c>
      <c r="D11" s="30">
        <f>[1]Detail!D23</f>
        <v>406593505</v>
      </c>
      <c r="E11" s="31">
        <f t="shared" si="0"/>
        <v>0.13691842667285106</v>
      </c>
      <c r="F11" s="29">
        <f>[1]Detail!F23</f>
        <v>7999</v>
      </c>
      <c r="G11" s="30">
        <f>[1]Detail!G23</f>
        <v>7551</v>
      </c>
      <c r="H11" s="31">
        <f t="shared" si="1"/>
        <v>5.9329890080784001E-2</v>
      </c>
      <c r="I11" s="29">
        <f t="shared" si="2"/>
        <v>57790.179772471558</v>
      </c>
      <c r="J11" s="30">
        <f t="shared" si="2"/>
        <v>53846.312408952457</v>
      </c>
      <c r="K11" s="31">
        <f t="shared" si="3"/>
        <v>7.3243035355256669E-2</v>
      </c>
    </row>
    <row r="12" spans="1:12" ht="15" customHeight="1" x14ac:dyDescent="0.35">
      <c r="A12" s="27">
        <v>3000</v>
      </c>
      <c r="B12" s="28" t="s">
        <v>14</v>
      </c>
      <c r="C12" s="29">
        <f>SUM([1]Detail!C24:C26)</f>
        <v>26093324</v>
      </c>
      <c r="D12" s="30">
        <f>SUM([1]Detail!D24:D26)</f>
        <v>30372437</v>
      </c>
      <c r="E12" s="31">
        <f t="shared" si="0"/>
        <v>-0.14088803608350559</v>
      </c>
      <c r="F12" s="29">
        <f>SUM([1]Detail!F24:F26)</f>
        <v>4195</v>
      </c>
      <c r="G12" s="30">
        <f>SUM([1]Detail!G24:G26)</f>
        <v>4037</v>
      </c>
      <c r="H12" s="31">
        <f t="shared" si="1"/>
        <v>3.9137973742878376E-2</v>
      </c>
      <c r="I12" s="29">
        <f t="shared" si="2"/>
        <v>6220.1010727056018</v>
      </c>
      <c r="J12" s="30">
        <f t="shared" si="2"/>
        <v>7523.5167203368837</v>
      </c>
      <c r="K12" s="31">
        <f t="shared" si="3"/>
        <v>-0.17324553079120669</v>
      </c>
    </row>
    <row r="13" spans="1:12" ht="15" customHeight="1" x14ac:dyDescent="0.35">
      <c r="A13" s="27">
        <v>3200</v>
      </c>
      <c r="B13" s="28" t="s">
        <v>15</v>
      </c>
      <c r="C13" s="29">
        <f>SUM([1]Detail!C27:C29)</f>
        <v>836525</v>
      </c>
      <c r="D13" s="30">
        <f>SUM([1]Detail!D27:D29)</f>
        <v>1972545</v>
      </c>
      <c r="E13" s="31">
        <f t="shared" si="0"/>
        <v>-0.57591588531567084</v>
      </c>
      <c r="F13" s="29">
        <f>SUM([1]Detail!F27:F29)</f>
        <v>14</v>
      </c>
      <c r="G13" s="30">
        <f>SUM([1]Detail!G27:G29)</f>
        <v>36</v>
      </c>
      <c r="H13" s="31">
        <f t="shared" si="1"/>
        <v>-0.61111111111111116</v>
      </c>
      <c r="I13" s="29">
        <f t="shared" si="2"/>
        <v>59751.785714285717</v>
      </c>
      <c r="J13" s="30">
        <f t="shared" si="2"/>
        <v>54792.916666666664</v>
      </c>
      <c r="K13" s="31">
        <f t="shared" si="3"/>
        <v>9.0502009188275001E-2</v>
      </c>
    </row>
    <row r="14" spans="1:12" ht="15" customHeight="1" x14ac:dyDescent="0.35">
      <c r="A14" s="27">
        <v>3500</v>
      </c>
      <c r="B14" s="28" t="s">
        <v>16</v>
      </c>
      <c r="C14" s="29">
        <f>SUM([1]Detail!C30)</f>
        <v>1013</v>
      </c>
      <c r="D14" s="30">
        <f>SUM([1]Detail!D30)</f>
        <v>0</v>
      </c>
      <c r="E14" s="31">
        <f t="shared" si="0"/>
        <v>1</v>
      </c>
      <c r="F14" s="29">
        <f>SUM([1]Detail!F30)</f>
        <v>1</v>
      </c>
      <c r="G14" s="30">
        <f>SUM([1]Detail!G30)</f>
        <v>0</v>
      </c>
      <c r="H14" s="31">
        <f t="shared" si="1"/>
        <v>1</v>
      </c>
      <c r="I14" s="29">
        <f t="shared" si="2"/>
        <v>1013</v>
      </c>
      <c r="J14" s="30">
        <f t="shared" si="2"/>
        <v>0</v>
      </c>
      <c r="K14" s="31">
        <f t="shared" si="3"/>
        <v>1</v>
      </c>
    </row>
    <row r="15" spans="1:12" ht="15" customHeight="1" x14ac:dyDescent="0.35">
      <c r="A15" s="27">
        <v>4000</v>
      </c>
      <c r="B15" s="28" t="s">
        <v>17</v>
      </c>
      <c r="C15" s="29">
        <f>SUM([1]Detail!C31:C35)</f>
        <v>213856990</v>
      </c>
      <c r="D15" s="30">
        <f>SUM([1]Detail!D31:D35)</f>
        <v>188168809</v>
      </c>
      <c r="E15" s="31">
        <f t="shared" si="0"/>
        <v>0.13651667955234811</v>
      </c>
      <c r="F15" s="29">
        <f>SUM([1]Detail!F31:F35)</f>
        <v>6429</v>
      </c>
      <c r="G15" s="30">
        <f>SUM([1]Detail!G31:G35)</f>
        <v>6595</v>
      </c>
      <c r="H15" s="31">
        <f t="shared" si="1"/>
        <v>-2.5170583775587566E-2</v>
      </c>
      <c r="I15" s="29">
        <f t="shared" si="2"/>
        <v>33264.425260538184</v>
      </c>
      <c r="J15" s="30">
        <f t="shared" si="2"/>
        <v>28532.040788476119</v>
      </c>
      <c r="K15" s="31">
        <f t="shared" si="3"/>
        <v>0.16586210944901777</v>
      </c>
    </row>
    <row r="16" spans="1:12" ht="15" customHeight="1" x14ac:dyDescent="0.35">
      <c r="A16" s="27">
        <v>4500</v>
      </c>
      <c r="B16" s="28" t="s">
        <v>18</v>
      </c>
      <c r="C16" s="29">
        <f>[1]Detail!C36</f>
        <v>36102625</v>
      </c>
      <c r="D16" s="30">
        <f>[1]Detail!D36</f>
        <v>9771458</v>
      </c>
      <c r="E16" s="31">
        <f t="shared" si="0"/>
        <v>2.6947019574765609</v>
      </c>
      <c r="F16" s="29">
        <f>[1]Detail!F36</f>
        <v>2375</v>
      </c>
      <c r="G16" s="30">
        <f>[1]Detail!G36</f>
        <v>3740</v>
      </c>
      <c r="H16" s="31">
        <f t="shared" si="1"/>
        <v>-0.36497326203208558</v>
      </c>
      <c r="I16" s="29">
        <f t="shared" si="2"/>
        <v>15201.105263157895</v>
      </c>
      <c r="J16" s="30">
        <f t="shared" si="2"/>
        <v>2612.6893048128341</v>
      </c>
      <c r="K16" s="31">
        <f t="shared" si="3"/>
        <v>4.8181832930367738</v>
      </c>
    </row>
    <row r="17" spans="1:12" ht="15" customHeight="1" x14ac:dyDescent="0.35">
      <c r="A17" s="27">
        <v>4600</v>
      </c>
      <c r="B17" s="28" t="s">
        <v>19</v>
      </c>
      <c r="C17" s="29">
        <f>[1]Detail!C37</f>
        <v>6651200</v>
      </c>
      <c r="D17" s="30">
        <f>[1]Detail!D37</f>
        <v>4257596</v>
      </c>
      <c r="E17" s="31">
        <f t="shared" si="0"/>
        <v>0.56219613133796631</v>
      </c>
      <c r="F17" s="29">
        <f>[1]Detail!F37</f>
        <v>724</v>
      </c>
      <c r="G17" s="30">
        <f>[1]Detail!G37</f>
        <v>628</v>
      </c>
      <c r="H17" s="31">
        <f t="shared" si="1"/>
        <v>0.15286624203821655</v>
      </c>
      <c r="I17" s="29">
        <f t="shared" si="2"/>
        <v>9186.7403314917119</v>
      </c>
      <c r="J17" s="30">
        <f t="shared" si="2"/>
        <v>6779.6114649681531</v>
      </c>
      <c r="K17" s="31">
        <f t="shared" si="3"/>
        <v>0.35505410287326344</v>
      </c>
    </row>
    <row r="18" spans="1:12" ht="15" customHeight="1" x14ac:dyDescent="0.35">
      <c r="A18" s="27">
        <v>5000</v>
      </c>
      <c r="B18" s="28" t="s">
        <v>20</v>
      </c>
      <c r="C18" s="29">
        <f>SUM([1]Detail!C38:C59)</f>
        <v>878891142</v>
      </c>
      <c r="D18" s="30">
        <f>SUM([1]Detail!D38:D59)</f>
        <v>739566089</v>
      </c>
      <c r="E18" s="31">
        <f t="shared" si="0"/>
        <v>0.18838756275100116</v>
      </c>
      <c r="F18" s="29">
        <f>SUM([1]Detail!F38:F59)</f>
        <v>46075</v>
      </c>
      <c r="G18" s="30">
        <f>SUM([1]Detail!G38:G59)</f>
        <v>41846</v>
      </c>
      <c r="H18" s="31">
        <f t="shared" si="1"/>
        <v>0.10106103331262248</v>
      </c>
      <c r="I18" s="29">
        <f t="shared" si="2"/>
        <v>19075.228258274554</v>
      </c>
      <c r="J18" s="30">
        <f t="shared" si="2"/>
        <v>17673.51930889452</v>
      </c>
      <c r="K18" s="31">
        <f t="shared" si="3"/>
        <v>7.9311252325087206E-2</v>
      </c>
    </row>
    <row r="19" spans="1:12" ht="15" customHeight="1" x14ac:dyDescent="0.35">
      <c r="A19" s="27">
        <v>5100</v>
      </c>
      <c r="B19" s="28" t="s">
        <v>21</v>
      </c>
      <c r="C19" s="29">
        <f>SUM([1]Detail!C60:C66)</f>
        <v>71789744</v>
      </c>
      <c r="D19" s="30">
        <f>SUM([1]Detail!D60:D66)</f>
        <v>40967715</v>
      </c>
      <c r="E19" s="31">
        <f t="shared" si="0"/>
        <v>0.75234923402489007</v>
      </c>
      <c r="F19" s="29">
        <f>SUM([1]Detail!F60:F66)</f>
        <v>765</v>
      </c>
      <c r="G19" s="30">
        <f>SUM([1]Detail!G60:G66)</f>
        <v>794</v>
      </c>
      <c r="H19" s="31">
        <f t="shared" si="1"/>
        <v>-3.6523929471032744E-2</v>
      </c>
      <c r="I19" s="29">
        <f t="shared" si="2"/>
        <v>93842.802614379092</v>
      </c>
      <c r="J19" s="30">
        <f t="shared" si="2"/>
        <v>51596.618387909322</v>
      </c>
      <c r="K19" s="31">
        <f t="shared" si="3"/>
        <v>0.81877815923629116</v>
      </c>
    </row>
    <row r="20" spans="1:12" ht="15" customHeight="1" x14ac:dyDescent="0.35">
      <c r="A20" s="27">
        <v>5200</v>
      </c>
      <c r="B20" s="28" t="s">
        <v>22</v>
      </c>
      <c r="C20" s="29">
        <f>[1]Detail!C67</f>
        <v>296677</v>
      </c>
      <c r="D20" s="30">
        <f>[1]Detail!D67</f>
        <v>378566</v>
      </c>
      <c r="E20" s="31">
        <f t="shared" si="0"/>
        <v>-0.21631366789410564</v>
      </c>
      <c r="F20" s="29">
        <f>[1]Detail!F67</f>
        <v>43</v>
      </c>
      <c r="G20" s="30">
        <f>[1]Detail!G67</f>
        <v>65</v>
      </c>
      <c r="H20" s="31">
        <f t="shared" si="1"/>
        <v>-0.33846153846153848</v>
      </c>
      <c r="I20" s="29">
        <f t="shared" si="2"/>
        <v>6899.4651162790697</v>
      </c>
      <c r="J20" s="30">
        <f t="shared" si="2"/>
        <v>5824.0923076923073</v>
      </c>
      <c r="K20" s="31">
        <f t="shared" si="3"/>
        <v>0.18464212992751478</v>
      </c>
    </row>
    <row r="21" spans="1:12" ht="15" customHeight="1" x14ac:dyDescent="0.35">
      <c r="A21" s="27">
        <v>5300</v>
      </c>
      <c r="B21" s="28" t="s">
        <v>23</v>
      </c>
      <c r="C21" s="29">
        <f>SUM([1]Detail!C68:C69)</f>
        <v>905926</v>
      </c>
      <c r="D21" s="30">
        <f>SUM([1]Detail!D68:D69)</f>
        <v>2675037</v>
      </c>
      <c r="E21" s="31">
        <f t="shared" si="0"/>
        <v>-0.66134075902501532</v>
      </c>
      <c r="F21" s="29">
        <f>SUM([1]Detail!F68:F69)</f>
        <v>15</v>
      </c>
      <c r="G21" s="30">
        <f>SUM([1]Detail!G68:G69)</f>
        <v>38</v>
      </c>
      <c r="H21" s="31">
        <f t="shared" si="1"/>
        <v>-0.60526315789473684</v>
      </c>
      <c r="I21" s="29">
        <f t="shared" si="2"/>
        <v>60395.066666666666</v>
      </c>
      <c r="J21" s="30">
        <f t="shared" si="2"/>
        <v>70395.710526315786</v>
      </c>
      <c r="K21" s="31">
        <f t="shared" si="3"/>
        <v>-0.14206325619670554</v>
      </c>
    </row>
    <row r="22" spans="1:12" ht="15" customHeight="1" x14ac:dyDescent="0.35">
      <c r="A22" s="27">
        <v>5500</v>
      </c>
      <c r="B22" s="28" t="s">
        <v>24</v>
      </c>
      <c r="C22" s="29">
        <f>[1]Detail!C70</f>
        <v>114076457</v>
      </c>
      <c r="D22" s="30">
        <f>[1]Detail!D70</f>
        <v>104655959</v>
      </c>
      <c r="E22" s="31">
        <f t="shared" si="0"/>
        <v>9.0013966619903601E-2</v>
      </c>
      <c r="F22" s="29">
        <f>[1]Detail!F70</f>
        <v>1328</v>
      </c>
      <c r="G22" s="30">
        <f>[1]Detail!G70</f>
        <v>1159</v>
      </c>
      <c r="H22" s="31">
        <f t="shared" si="1"/>
        <v>0.14581535806729939</v>
      </c>
      <c r="I22" s="29">
        <f t="shared" si="2"/>
        <v>85900.946536144576</v>
      </c>
      <c r="J22" s="30">
        <f t="shared" si="2"/>
        <v>90298.497842968078</v>
      </c>
      <c r="K22" s="31">
        <f t="shared" si="3"/>
        <v>-4.8700160156273931E-2</v>
      </c>
    </row>
    <row r="23" spans="1:12" ht="15" customHeight="1" x14ac:dyDescent="0.35">
      <c r="A23" s="27">
        <v>6000</v>
      </c>
      <c r="B23" s="28" t="s">
        <v>25</v>
      </c>
      <c r="C23" s="29">
        <f>SUM([1]Detail!C71:C73)</f>
        <v>1053687</v>
      </c>
      <c r="D23" s="30">
        <f>SUM([1]Detail!D71:D73)</f>
        <v>4672624</v>
      </c>
      <c r="E23" s="31">
        <f t="shared" si="0"/>
        <v>-0.77449779823927623</v>
      </c>
      <c r="F23" s="29">
        <f>SUM([1]Detail!F71:F73)</f>
        <v>71</v>
      </c>
      <c r="G23" s="30">
        <f>SUM([1]Detail!G71:G73)</f>
        <v>57</v>
      </c>
      <c r="H23" s="31">
        <f t="shared" si="1"/>
        <v>0.24561403508771928</v>
      </c>
      <c r="I23" s="29">
        <f t="shared" si="2"/>
        <v>14840.661971830987</v>
      </c>
      <c r="J23" s="30">
        <f t="shared" si="2"/>
        <v>81975.859649122809</v>
      </c>
      <c r="K23" s="31">
        <f t="shared" si="3"/>
        <v>-0.81896302112167252</v>
      </c>
    </row>
    <row r="24" spans="1:12" ht="15" customHeight="1" x14ac:dyDescent="0.35">
      <c r="A24" s="27">
        <v>7000</v>
      </c>
      <c r="B24" s="28" t="s">
        <v>26</v>
      </c>
      <c r="C24" s="29">
        <f>SUM([1]Detail!C74:C77)</f>
        <v>5737053</v>
      </c>
      <c r="D24" s="30">
        <f>SUM([1]Detail!D74:D77)</f>
        <v>6129196</v>
      </c>
      <c r="E24" s="31">
        <f t="shared" si="0"/>
        <v>-6.3979517052481269E-2</v>
      </c>
      <c r="F24" s="29">
        <f>SUM([1]Detail!F74:F77)</f>
        <v>1217</v>
      </c>
      <c r="G24" s="30">
        <f>SUM([1]Detail!G74:G77)</f>
        <v>1481</v>
      </c>
      <c r="H24" s="31">
        <f t="shared" si="1"/>
        <v>-0.17825793382849425</v>
      </c>
      <c r="I24" s="29">
        <f t="shared" si="2"/>
        <v>4714.094494658998</v>
      </c>
      <c r="J24" s="30">
        <f t="shared" si="2"/>
        <v>4138.5523295070898</v>
      </c>
      <c r="K24" s="31">
        <f t="shared" si="3"/>
        <v>0.13906847596160671</v>
      </c>
    </row>
    <row r="25" spans="1:12" ht="15" customHeight="1" x14ac:dyDescent="0.35">
      <c r="A25" s="27">
        <v>7100</v>
      </c>
      <c r="B25" s="28" t="s">
        <v>27</v>
      </c>
      <c r="C25" s="29">
        <f>SUM([1]Detail!C78:C80)</f>
        <v>2029454</v>
      </c>
      <c r="D25" s="30">
        <f>SUM([1]Detail!D78:D80)</f>
        <v>1156496</v>
      </c>
      <c r="E25" s="31">
        <f t="shared" si="0"/>
        <v>0.75483010749712931</v>
      </c>
      <c r="F25" s="29">
        <f>SUM([1]Detail!F78:F80)</f>
        <v>211</v>
      </c>
      <c r="G25" s="30">
        <f>SUM([1]Detail!G78:G80)</f>
        <v>184</v>
      </c>
      <c r="H25" s="31">
        <f t="shared" si="1"/>
        <v>0.14673913043478262</v>
      </c>
      <c r="I25" s="29">
        <f t="shared" si="2"/>
        <v>9618.2654028436027</v>
      </c>
      <c r="J25" s="30">
        <f t="shared" si="2"/>
        <v>6285.304347826087</v>
      </c>
      <c r="K25" s="31">
        <f t="shared" si="3"/>
        <v>0.53027838758043511</v>
      </c>
    </row>
    <row r="26" spans="1:12" ht="15" customHeight="1" x14ac:dyDescent="0.35">
      <c r="A26" s="27">
        <v>7500</v>
      </c>
      <c r="B26" s="28" t="s">
        <v>28</v>
      </c>
      <c r="C26" s="29">
        <f>SUM([1]Detail!C81:C85)</f>
        <v>121387029</v>
      </c>
      <c r="D26" s="30">
        <f>SUM([1]Detail!D81:D85)</f>
        <v>92221560</v>
      </c>
      <c r="E26" s="31">
        <f t="shared" si="0"/>
        <v>0.31625434442878653</v>
      </c>
      <c r="F26" s="29">
        <f>SUM([1]Detail!F81:F85)</f>
        <v>2517</v>
      </c>
      <c r="G26" s="30">
        <f>SUM([1]Detail!G81:G85)</f>
        <v>2140</v>
      </c>
      <c r="H26" s="31">
        <f t="shared" si="1"/>
        <v>0.17616822429906542</v>
      </c>
      <c r="I26" s="29">
        <f t="shared" si="2"/>
        <v>48226.868891537546</v>
      </c>
      <c r="J26" s="30">
        <f t="shared" si="2"/>
        <v>43094.186915887847</v>
      </c>
      <c r="K26" s="31">
        <f t="shared" si="3"/>
        <v>0.11910381290329893</v>
      </c>
    </row>
    <row r="27" spans="1:12" ht="15" customHeight="1" x14ac:dyDescent="0.35">
      <c r="A27" s="27">
        <v>7700</v>
      </c>
      <c r="B27" s="28" t="s">
        <v>29</v>
      </c>
      <c r="C27" s="29">
        <f>SUM([1]Detail!C86:C89)</f>
        <v>61391209</v>
      </c>
      <c r="D27" s="30">
        <f>SUM([1]Detail!D86:D89)</f>
        <v>66934684</v>
      </c>
      <c r="E27" s="31">
        <f t="shared" si="0"/>
        <v>-8.2819170401999653E-2</v>
      </c>
      <c r="F27" s="29">
        <f>SUM([1]Detail!F86:F89)</f>
        <v>5921</v>
      </c>
      <c r="G27" s="30">
        <f>SUM([1]Detail!G86:G89)</f>
        <v>6056</v>
      </c>
      <c r="H27" s="31">
        <f t="shared" si="1"/>
        <v>-2.2291941875825626E-2</v>
      </c>
      <c r="I27" s="29">
        <f t="shared" si="2"/>
        <v>10368.385238979901</v>
      </c>
      <c r="J27" s="30">
        <f t="shared" si="2"/>
        <v>11052.622853368561</v>
      </c>
      <c r="K27" s="31">
        <f t="shared" si="3"/>
        <v>-6.1907261603531612E-2</v>
      </c>
    </row>
    <row r="28" spans="1:12" ht="15" customHeight="1" x14ac:dyDescent="0.35">
      <c r="A28" s="27">
        <v>8000</v>
      </c>
      <c r="B28" s="28" t="s">
        <v>30</v>
      </c>
      <c r="C28" s="29">
        <f>SUM([1]Detail!C90:C93)</f>
        <v>4062</v>
      </c>
      <c r="D28" s="30">
        <f>SUM([1]Detail!D90:D93)</f>
        <v>152207</v>
      </c>
      <c r="E28" s="31">
        <f t="shared" si="0"/>
        <v>-0.97331265973312664</v>
      </c>
      <c r="F28" s="29">
        <f>SUM([1]Detail!F90:F93)</f>
        <v>0</v>
      </c>
      <c r="G28" s="30">
        <f>SUM([1]Detail!G90:G93)</f>
        <v>10</v>
      </c>
      <c r="H28" s="31">
        <f t="shared" si="1"/>
        <v>-1</v>
      </c>
      <c r="I28" s="29">
        <f t="shared" si="2"/>
        <v>0</v>
      </c>
      <c r="J28" s="30">
        <f t="shared" si="2"/>
        <v>15220.7</v>
      </c>
      <c r="K28" s="31">
        <f t="shared" si="3"/>
        <v>-1</v>
      </c>
    </row>
    <row r="29" spans="1:12" ht="15" customHeight="1" thickBot="1" x14ac:dyDescent="0.4">
      <c r="A29" s="32">
        <v>9900</v>
      </c>
      <c r="B29" s="33" t="s">
        <v>31</v>
      </c>
      <c r="C29" s="34">
        <f>[1]Detail!C94</f>
        <v>2875253</v>
      </c>
      <c r="D29" s="35">
        <f>[1]Detail!D94</f>
        <v>14742180</v>
      </c>
      <c r="E29" s="36">
        <f t="shared" si="0"/>
        <v>-0.80496419118475016</v>
      </c>
      <c r="F29" s="34">
        <f>[1]Detail!F94</f>
        <v>664</v>
      </c>
      <c r="G29" s="35">
        <f>[1]Detail!G94</f>
        <v>689</v>
      </c>
      <c r="H29" s="36">
        <f t="shared" si="1"/>
        <v>-3.6284470246734396E-2</v>
      </c>
      <c r="I29" s="34">
        <f t="shared" si="2"/>
        <v>4330.200301204819</v>
      </c>
      <c r="J29" s="35">
        <f t="shared" si="2"/>
        <v>21396.487663280117</v>
      </c>
      <c r="K29" s="36">
        <f t="shared" si="3"/>
        <v>-0.79762097549140487</v>
      </c>
    </row>
    <row r="30" spans="1:12" ht="15" customHeight="1" thickTop="1" thickBot="1" x14ac:dyDescent="0.45">
      <c r="A30" s="37"/>
      <c r="B30" s="38" t="s">
        <v>32</v>
      </c>
      <c r="C30" s="39">
        <f>SUM(C7:C29)</f>
        <v>2124354093</v>
      </c>
      <c r="D30" s="40">
        <f>SUM(D7:D29)</f>
        <v>1806563307</v>
      </c>
      <c r="E30" s="41">
        <f t="shared" si="0"/>
        <v>0.17590902282175047</v>
      </c>
      <c r="F30" s="42">
        <f>SUM(F7:F29)</f>
        <v>96384</v>
      </c>
      <c r="G30" s="43">
        <f>SUM(G7:G29)</f>
        <v>90033</v>
      </c>
      <c r="H30" s="41">
        <f t="shared" si="1"/>
        <v>7.0540801706041115E-2</v>
      </c>
      <c r="I30" s="44">
        <f t="shared" si="2"/>
        <v>22040.526363296813</v>
      </c>
      <c r="J30" s="40">
        <f t="shared" si="2"/>
        <v>20065.568258305288</v>
      </c>
      <c r="K30" s="45">
        <f t="shared" si="3"/>
        <v>9.8425226715125561E-2</v>
      </c>
      <c r="L30" s="46"/>
    </row>
    <row r="31" spans="1:12" ht="15" customHeight="1" thickTop="1" x14ac:dyDescent="0.35"/>
  </sheetData>
  <conditionalFormatting sqref="A7:K29">
    <cfRule type="expression" dxfId="0" priority="3">
      <formula>ROW(A7)/2=ROUND(ROW(A7)/2,0)</formula>
    </cfRule>
  </conditionalFormatting>
  <printOptions horizontalCentered="1"/>
  <pageMargins left="0.75" right="0.75" top="1.4" bottom="1" header="0.5" footer="0.5"/>
  <pageSetup scale="82" fitToWidth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Lakes</dc:creator>
  <cp:lastModifiedBy>Ari Lakes</cp:lastModifiedBy>
  <dcterms:created xsi:type="dcterms:W3CDTF">2025-02-18T22:45:28Z</dcterms:created>
  <dcterms:modified xsi:type="dcterms:W3CDTF">2025-02-18T22:46:51Z</dcterms:modified>
</cp:coreProperties>
</file>